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enblatt" sheetId="1" state="visible" r:id="rId3"/>
    <sheet name="Preisblat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<sst xmlns="http://schemas.openxmlformats.org/spreadsheetml/2006/main" count="287" uniqueCount="196">
  <si>
    <t xml:space="preserve">roadsurfer GmbH - Anfragedatenblatt Fulfillment</t>
  </si>
  <si>
    <t xml:space="preserve">Preisabfrage mit Vergabeabsicht. Datenbasis Januar bis August 2026, auf zwölf Monate hochgerechnet mit Faktor 1,5. Angestrebter Go-live 01.10.2027.</t>
  </si>
  <si>
    <t xml:space="preserve">1. Unternehmen und Zweck der Anfrage</t>
  </si>
  <si>
    <t xml:space="preserve">Angabe</t>
  </si>
  <si>
    <t xml:space="preserve">Wert</t>
  </si>
  <si>
    <t xml:space="preserve">Einheit</t>
  </si>
  <si>
    <t xml:space="preserve">Kommentar</t>
  </si>
  <si>
    <t xml:space="preserve">Unternehmen</t>
  </si>
  <si>
    <t xml:space="preserve">roadsurfer GmbH</t>
  </si>
  <si>
    <t xml:space="preserve">Europäischer Campervan-Vermieter</t>
  </si>
  <si>
    <t xml:space="preserve">Stationen</t>
  </si>
  <si>
    <t xml:space="preserve">Stück</t>
  </si>
  <si>
    <t xml:space="preserve">in über 13 Ländern, Belieferung mit Ersatzteilen und Ausstattung</t>
  </si>
  <si>
    <t xml:space="preserve">Gegenstand</t>
  </si>
  <si>
    <t xml:space="preserve">Lager, Kommissionierung, Versand</t>
  </si>
  <si>
    <t xml:space="preserve">Ersatzteile und Campervan-Ausstattung, B2B an eigene Stationen</t>
  </si>
  <si>
    <t xml:space="preserve">Angestrebter Go-live</t>
  </si>
  <si>
    <t xml:space="preserve">01.10.2027</t>
  </si>
  <si>
    <t xml:space="preserve">verbindliche Vergabe bis Ende des ersten Quartals 2027</t>
  </si>
  <si>
    <t xml:space="preserve">Art der Anfrage</t>
  </si>
  <si>
    <t xml:space="preserve">Preisabfrage mit Vergabeabsicht</t>
  </si>
  <si>
    <t xml:space="preserve">Angebote sollen als Grundlage für die Vergabe im ersten Quartal 2027 dienen</t>
  </si>
  <si>
    <t xml:space="preserve">2. Auftragsstruktur (2026 hochgerechnet)</t>
  </si>
  <si>
    <t xml:space="preserve">Kennzahl</t>
  </si>
  <si>
    <t xml:space="preserve">Wert p.a.</t>
  </si>
  <si>
    <t xml:space="preserve">Aufträge gesamt</t>
  </si>
  <si>
    <t xml:space="preserve">5.300 Jan-Aug 2026, Faktor 1,5</t>
  </si>
  <si>
    <t xml:space="preserve">Aufträge je Monat</t>
  </si>
  <si>
    <t xml:space="preserve">Durchschnitt</t>
  </si>
  <si>
    <t xml:space="preserve">davon Drittland-Dropship je Monat</t>
  </si>
  <si>
    <t xml:space="preserve">Einzelversand in Drittländer</t>
  </si>
  <si>
    <t xml:space="preserve">Cross-Dock-Anteil</t>
  </si>
  <si>
    <t xml:space="preserve">Prozent</t>
  </si>
  <si>
    <t xml:space="preserve">hochgerechnet rund 890 Aufträge p.a.</t>
  </si>
  <si>
    <t xml:space="preserve">Positionen je Auftrag (Median)</t>
  </si>
  <si>
    <t xml:space="preserve">Median, keine Mittelwerte</t>
  </si>
  <si>
    <t xml:space="preserve">Stück je Auftrag (Median)</t>
  </si>
  <si>
    <t xml:space="preserve">Median</t>
  </si>
  <si>
    <t xml:space="preserve">Artikelstamm aktiv</t>
  </si>
  <si>
    <t xml:space="preserve">SKU</t>
  </si>
  <si>
    <t xml:space="preserve">davon 685 Kfz-Ersatzteile</t>
  </si>
  <si>
    <t xml:space="preserve">3. Sendungsprofil</t>
  </si>
  <si>
    <t xml:space="preserve">Paketgewicht Median</t>
  </si>
  <si>
    <t xml:space="preserve">kg</t>
  </si>
  <si>
    <t xml:space="preserve">Versand heute über UPS</t>
  </si>
  <si>
    <t xml:space="preserve">Stückgutsendung Gewicht Median</t>
  </si>
  <si>
    <t xml:space="preserve">Versand heute über DSV und DB Schenker</t>
  </si>
  <si>
    <t xml:space="preserve">Stückgutsendung Volumen Median</t>
  </si>
  <si>
    <t xml:space="preserve">CBM</t>
  </si>
  <si>
    <t xml:space="preserve">Paletten in Drittländer p.a.</t>
  </si>
  <si>
    <t xml:space="preserve">UK, Schweiz, Norwegen, mit Ausfuhrabwicklung</t>
  </si>
  <si>
    <t xml:space="preserve">Gefahrgut</t>
  </si>
  <si>
    <t xml:space="preserve">nein</t>
  </si>
  <si>
    <t xml:space="preserve">Öle und Schmierstoffe laufen als Dropship am Lager vorbei. Batterien sind Trockenbatterien, ADR-frei. Kein Luft- und Seeversand.</t>
  </si>
  <si>
    <t xml:space="preserve">4. Wareneingang (2026 hochgerechnet)</t>
  </si>
  <si>
    <t xml:space="preserve">Wareneingänge</t>
  </si>
  <si>
    <t xml:space="preserve">2025 Volljahr 2.120, 2024 1.487</t>
  </si>
  <si>
    <t xml:space="preserve">Wareneingangspositionen</t>
  </si>
  <si>
    <t xml:space="preserve">2025 Volljahr 3.801</t>
  </si>
  <si>
    <t xml:space="preserve">Stückzahl Wareneingang</t>
  </si>
  <si>
    <t xml:space="preserve">Palettenanteil Anlieferung</t>
  </si>
  <si>
    <t xml:space="preserve">Rest Paket und Kleinsendung</t>
  </si>
  <si>
    <t xml:space="preserve">Anlieferungen je Artikelnummer</t>
  </si>
  <si>
    <t xml:space="preserve">Stück p.a.</t>
  </si>
  <si>
    <t xml:space="preserve">327 von 546 Artikeln nur einmal im Jahr</t>
  </si>
  <si>
    <t xml:space="preserve">Struktur</t>
  </si>
  <si>
    <t xml:space="preserve">Mischsendungen</t>
  </si>
  <si>
    <t xml:space="preserve">nicht sortenrein. Verpackungsart und Packstückzahl werden heute nicht erfasst.</t>
  </si>
  <si>
    <t xml:space="preserve">5. Bestand und Lagerplätze</t>
  </si>
  <si>
    <t xml:space="preserve">Palettenplätze gesamt</t>
  </si>
  <si>
    <t xml:space="preserve">Plätze</t>
  </si>
  <si>
    <t xml:space="preserve">400 Standort PFEF plus 40 Standort SALZ, 120x80x180</t>
  </si>
  <si>
    <t xml:space="preserve">Kartonplätze</t>
  </si>
  <si>
    <t xml:space="preserve">Fachgröße 40x40x40</t>
  </si>
  <si>
    <t xml:space="preserve">Bestandswert Standort SALZ</t>
  </si>
  <si>
    <t xml:space="preserve">EUR</t>
  </si>
  <si>
    <t xml:space="preserve">765 SKU</t>
  </si>
  <si>
    <t xml:space="preserve">Bestandswert Standort PFEF</t>
  </si>
  <si>
    <t xml:space="preserve">126 SKU</t>
  </si>
  <si>
    <t xml:space="preserve">Lagervolumen rechnerisch</t>
  </si>
  <si>
    <t xml:space="preserve">Palette 1,728 CBM, Kartonfach 0,064 CBM</t>
  </si>
  <si>
    <t xml:space="preserve">6. Systeme und Datenqualität</t>
  </si>
  <si>
    <t xml:space="preserve">ERP heute</t>
  </si>
  <si>
    <t xml:space="preserve">Odoo</t>
  </si>
  <si>
    <t xml:space="preserve">ERP ab 01.01.2027</t>
  </si>
  <si>
    <t xml:space="preserve">SAP S/4HANA Cloud Public Edition</t>
  </si>
  <si>
    <t xml:space="preserve">Anbindung über IDoc oder OData gefordert, kein CSV-Upload</t>
  </si>
  <si>
    <t xml:space="preserve">EAN-Abdeckung</t>
  </si>
  <si>
    <t xml:space="preserve">vollständig zum Go-live</t>
  </si>
  <si>
    <t xml:space="preserve">Barcodierung wird bis Ende 2026 abgeschlossen</t>
  </si>
  <si>
    <t xml:space="preserve">Item Master Maße und Gewicht</t>
  </si>
  <si>
    <t xml:space="preserve">Ende 2026</t>
  </si>
  <si>
    <t xml:space="preserve">heute unvollständig</t>
  </si>
  <si>
    <t xml:space="preserve">7. Hinweise zur Datenbasis</t>
  </si>
  <si>
    <t xml:space="preserve">Alle Jahreswerte sind aus Januar bis August 2026 mit Faktor 1,5 hochgerechnet, sofern nicht anders vermerkt. Die Trennung zwischen Paket- und Palettenversand ist regelbasiert geschätzt, da Odoo Verpackungsart und Packstückzahl nicht erfasst. Bestandswerte sind Einstandswerte. Quelle: Odoo-Auswertung sowie UPS-, DSV- und DB-Schenker-Rechnungen Januar bis August 2026.</t>
  </si>
  <si>
    <t xml:space="preserve">Preisblatt - bitte nur die gelben Zellen ausfüllen</t>
  </si>
  <si>
    <t xml:space="preserve">Legende: gelbe Zellen sind von Ihnen auszufüllen. Mengen in Spalte C sind vorgegeben und stammen aus dem Datenblatt. Spalte E rechnet automatisch. Alle Preise netto in EUR. Bitte keine Zeilen löschen. Nicht angebotene Leistungen mit 0 kennzeichnen.</t>
  </si>
  <si>
    <t xml:space="preserve">Beispielzeile - Format</t>
  </si>
  <si>
    <t xml:space="preserve">Position</t>
  </si>
  <si>
    <t xml:space="preserve">Preis (EUR)</t>
  </si>
  <si>
    <t xml:space="preserve">Menge p.a.</t>
  </si>
  <si>
    <t xml:space="preserve">Kosten p.a. (EUR)</t>
  </si>
  <si>
    <t xml:space="preserve">Hinweis</t>
  </si>
  <si>
    <t xml:space="preserve">BEISPIEL Lagerung Palettenplatz</t>
  </si>
  <si>
    <t xml:space="preserve">Platzmonate</t>
  </si>
  <si>
    <t xml:space="preserve">So ist das Blatt gemeint: Preis je Einheit, nicht Gesamtsumme.</t>
  </si>
  <si>
    <t xml:space="preserve">1. Lagerung</t>
  </si>
  <si>
    <t xml:space="preserve">Palettenplatz 120x80x180</t>
  </si>
  <si>
    <t xml:space="preserve">440 Plätze x 12 Monate</t>
  </si>
  <si>
    <t xml:space="preserve">Kartonplatz 40x40x40</t>
  </si>
  <si>
    <t xml:space="preserve">730 Plätze x 12 Monate</t>
  </si>
  <si>
    <t xml:space="preserve">Alternativ Lagerung je CBM und Monat</t>
  </si>
  <si>
    <t xml:space="preserve">CBM-Monate</t>
  </si>
  <si>
    <t xml:space="preserve">falls Sie nach Volumen abrechnen, dann obige Zeilen leer lassen</t>
  </si>
  <si>
    <t xml:space="preserve">Mindestlagerentgelt je Monat</t>
  </si>
  <si>
    <t xml:space="preserve">Monate</t>
  </si>
  <si>
    <t xml:space="preserve">falls vorhanden</t>
  </si>
  <si>
    <t xml:space="preserve">2. Wareneingang</t>
  </si>
  <si>
    <t xml:space="preserve">Wareneingang je Anlieferung</t>
  </si>
  <si>
    <t xml:space="preserve">Anlieferungen</t>
  </si>
  <si>
    <t xml:space="preserve">Mischsendungen, ohne Packstückvoranmeldung</t>
  </si>
  <si>
    <t xml:space="preserve">Wareneingang je Position</t>
  </si>
  <si>
    <t xml:space="preserve">Positionen</t>
  </si>
  <si>
    <t xml:space="preserve">Wareneingang je Palette</t>
  </si>
  <si>
    <t xml:space="preserve">Paletten</t>
  </si>
  <si>
    <t xml:space="preserve">23 Prozent Palettenanteil</t>
  </si>
  <si>
    <t xml:space="preserve">Einlagerung je Palette oder Karton</t>
  </si>
  <si>
    <t xml:space="preserve">Vorgänge</t>
  </si>
  <si>
    <t xml:space="preserve">falls separat berechnet</t>
  </si>
  <si>
    <t xml:space="preserve">3. Auftragsabwicklung und Versandvorbereitung</t>
  </si>
  <si>
    <t xml:space="preserve">Grundpreis je Auftrag</t>
  </si>
  <si>
    <t xml:space="preserve">Aufträge</t>
  </si>
  <si>
    <t xml:space="preserve">davon rund 6.672 Drittland-Dropship</t>
  </si>
  <si>
    <t xml:space="preserve">Preis je Position</t>
  </si>
  <si>
    <t xml:space="preserve">Median 3 Positionen je Auftrag</t>
  </si>
  <si>
    <t xml:space="preserve">Preis je Stück</t>
  </si>
  <si>
    <t xml:space="preserve">Median 3 Stück je Auftrag</t>
  </si>
  <si>
    <t xml:space="preserve">Versandkarton inklusive Füllmaterial</t>
  </si>
  <si>
    <t xml:space="preserve">Sendungen</t>
  </si>
  <si>
    <t xml:space="preserve">bitte Kartongrößen und Preise separat beilegen</t>
  </si>
  <si>
    <t xml:space="preserve">Palettenaufbau und Sicherung</t>
  </si>
  <si>
    <t xml:space="preserve">Batterieversand, Verpackung und Kennzeichnung</t>
  </si>
  <si>
    <t xml:space="preserve">Trockenbatterien, ADR-frei. Menge Schätzung, bitte Preis je Sendung angeben</t>
  </si>
  <si>
    <t xml:space="preserve">Cross-Dock ohne Einlagerung</t>
  </si>
  <si>
    <t xml:space="preserve">rund 10 Prozent der Aufträge</t>
  </si>
  <si>
    <t xml:space="preserve">Retourenbearbeitung je Sendung</t>
  </si>
  <si>
    <t xml:space="preserve">Retouren</t>
  </si>
  <si>
    <t xml:space="preserve">Menge Schätzung</t>
  </si>
  <si>
    <t xml:space="preserve">4. Fracht - entscheidender Block, bitte verbindlich angeben</t>
  </si>
  <si>
    <t xml:space="preserve">Paket Deutschland bis 5 kg</t>
  </si>
  <si>
    <t xml:space="preserve">Mengen sind Schätzwerte zur Vergleichbarkeit</t>
  </si>
  <si>
    <t xml:space="preserve">Paket Deutschland 5 bis 31,5 kg</t>
  </si>
  <si>
    <t xml:space="preserve">Paket EU-Ausland bis 5 kg</t>
  </si>
  <si>
    <t xml:space="preserve">Schwerpunkt AT, IT, ES, FR, NL, PL, PT</t>
  </si>
  <si>
    <t xml:space="preserve">Paket EU-Ausland 5 bis 31,5 kg</t>
  </si>
  <si>
    <t xml:space="preserve">Paket Drittland CH, UK, NO bis 5 kg</t>
  </si>
  <si>
    <t xml:space="preserve">Paket Drittland CH, UK, NO 5 bis 31,5 kg</t>
  </si>
  <si>
    <t xml:space="preserve">Stückgut Deutschland, 1 Palette bis 300 kg</t>
  </si>
  <si>
    <t xml:space="preserve">Median 108 kg und 0,38 CBM</t>
  </si>
  <si>
    <t xml:space="preserve">Stückgut EU-Ausland, 1 Palette bis 300 kg</t>
  </si>
  <si>
    <t xml:space="preserve">Stückgut Drittland CH, UK, NO, 1 Palette bis 300 kg</t>
  </si>
  <si>
    <t xml:space="preserve">rund 100 Paletten p.a.</t>
  </si>
  <si>
    <t xml:space="preserve">Dieselzuschlag oder Energiezuschlag</t>
  </si>
  <si>
    <t xml:space="preserve">Prozentangabe</t>
  </si>
  <si>
    <t xml:space="preserve">bitte in Spalte F als Prozentsatz und Berechnungsbasis nennen</t>
  </si>
  <si>
    <t xml:space="preserve">5. Zoll</t>
  </si>
  <si>
    <t xml:space="preserve">Ausfuhranmeldung je Sendung</t>
  </si>
  <si>
    <t xml:space="preserve">CH, UK, NO</t>
  </si>
  <si>
    <t xml:space="preserve">Zusatzposition je Tarifnummer</t>
  </si>
  <si>
    <t xml:space="preserve">Präferenznachweis, Langzeitlieferantenerklärung</t>
  </si>
  <si>
    <t xml:space="preserve">6. Einmalkosten und Projekt</t>
  </si>
  <si>
    <t xml:space="preserve">IT-Anbindung SAP S/4HANA Cloud Public Edition</t>
  </si>
  <si>
    <t xml:space="preserve">einmalig</t>
  </si>
  <si>
    <t xml:space="preserve">IDoc oder OData, kein CSV-Upload</t>
  </si>
  <si>
    <t xml:space="preserve">Implementierung und Onboarding</t>
  </si>
  <si>
    <t xml:space="preserve">Übernahme Bestand und Erstinventur</t>
  </si>
  <si>
    <t xml:space="preserve">rund 891 SKU, 440 Palettenplätze</t>
  </si>
  <si>
    <t xml:space="preserve">Jährliche Inventur</t>
  </si>
  <si>
    <t xml:space="preserve">p.a.</t>
  </si>
  <si>
    <t xml:space="preserve">Summe Kosten p.a.</t>
  </si>
  <si>
    <t xml:space="preserve">7. Rahmenbedingungen - bitte in Spalte B als Text beantworten</t>
  </si>
  <si>
    <t xml:space="preserve">Mindestumsatz je Monat</t>
  </si>
  <si>
    <t xml:space="preserve">Betrag in EUR oder keiner</t>
  </si>
  <si>
    <t xml:space="preserve">Preisgleitklausel</t>
  </si>
  <si>
    <t xml:space="preserve">Index, Anpassungsrhythmus, Kappung</t>
  </si>
  <si>
    <t xml:space="preserve">Vertragslaufzeit und Kündigungsfrist</t>
  </si>
  <si>
    <t xml:space="preserve">Anbindung SAP S/4HANA Cloud Public Edition</t>
  </si>
  <si>
    <t xml:space="preserve">IDoc, OData, Referenzkunde</t>
  </si>
  <si>
    <t xml:space="preserve">Ausfuhrabwicklung CH, UK, NO in Eigenleistung</t>
  </si>
  <si>
    <t xml:space="preserve">ja oder nein, mit oder ohne Dienstleister</t>
  </si>
  <si>
    <t xml:space="preserve">Freie Kapazität zum 01.10.2027</t>
  </si>
  <si>
    <t xml:space="preserve">Palettenplätze und Kartonplätze</t>
  </si>
  <si>
    <t xml:space="preserve">Standort des vorgesehenen Lagers</t>
  </si>
  <si>
    <t xml:space="preserve">Adresse</t>
  </si>
  <si>
    <t xml:space="preserve">Realistische Onboarding-Dauer ab Vertragsschluss</t>
  </si>
  <si>
    <t xml:space="preserve">Wochen bis Go-live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</si>
</sst>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#,##0.0"/>
    <numFmt numFmtId="168" formatCode="#,##0.00"/>
    <numFmt numFmtId="169" formatCode="#,##0.00&quot; EUR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6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A3" s="2" t="s">
        <v>1</v>
      </c>
      <c r="B3" s="2"/>
      <c r="C3" s="2"/>
      <c r="D3" s="2"/>
    </row>
    <row r="5" customFormat="false" ht="15" hidden="false" customHeight="false" outlineLevel="0" collapsed="false">
      <c r="A5" s="3" t="s">
        <v>2</v>
      </c>
      <c r="B5" s="3"/>
      <c r="C5" s="3"/>
      <c r="D5" s="3"/>
    </row>
    <row r="6" customFormat="false" ht="1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</row>
    <row r="7" customFormat="false" ht="15" hidden="false" customHeight="false" outlineLevel="0" collapsed="false">
      <c r="A7" s="5" t="s">
        <v>7</v>
      </c>
      <c r="B7" s="6" t="s">
        <v>8</v>
      </c>
      <c r="C7" s="5"/>
      <c r="D7" s="7" t="s">
        <v>9</v>
      </c>
    </row>
    <row r="8" customFormat="false" ht="15" hidden="false" customHeight="false" outlineLevel="0" collapsed="false">
      <c r="A8" s="5" t="s">
        <v>10</v>
      </c>
      <c r="B8" s="6" t="n">
        <v>100</v>
      </c>
      <c r="C8" s="5" t="s">
        <v>11</v>
      </c>
      <c r="D8" s="7" t="s">
        <v>12</v>
      </c>
    </row>
    <row r="9" customFormat="false" ht="15" hidden="false" customHeight="false" outlineLevel="0" collapsed="false">
      <c r="A9" s="5" t="s">
        <v>13</v>
      </c>
      <c r="B9" s="6" t="s">
        <v>14</v>
      </c>
      <c r="C9" s="5"/>
      <c r="D9" s="7" t="s">
        <v>15</v>
      </c>
    </row>
    <row r="10" customFormat="false" ht="15" hidden="false" customHeight="false" outlineLevel="0" collapsed="false">
      <c r="A10" s="5" t="s">
        <v>16</v>
      </c>
      <c r="B10" s="6" t="s">
        <v>17</v>
      </c>
      <c r="C10" s="5"/>
      <c r="D10" s="7" t="s">
        <v>18</v>
      </c>
    </row>
    <row r="11" customFormat="false" ht="15" hidden="false" customHeight="false" outlineLevel="0" collapsed="false">
      <c r="A11" s="5" t="s">
        <v>19</v>
      </c>
      <c r="B11" s="6" t="s">
        <v>20</v>
      </c>
      <c r="C11" s="5"/>
      <c r="D11" s="7" t="s">
        <v>21</v>
      </c>
    </row>
    <row r="13" customFormat="false" ht="15" hidden="false" customHeight="false" outlineLevel="0" collapsed="false">
      <c r="A13" s="3" t="s">
        <v>22</v>
      </c>
      <c r="B13" s="3"/>
      <c r="C13" s="3"/>
      <c r="D13" s="3"/>
    </row>
    <row r="14" customFormat="false" ht="15" hidden="false" customHeight="false" outlineLevel="0" collapsed="false">
      <c r="A14" s="4" t="s">
        <v>23</v>
      </c>
      <c r="B14" s="4" t="s">
        <v>24</v>
      </c>
      <c r="C14" s="4" t="s">
        <v>5</v>
      </c>
      <c r="D14" s="4" t="s">
        <v>6</v>
      </c>
    </row>
    <row r="15" customFormat="false" ht="15" hidden="false" customHeight="false" outlineLevel="0" collapsed="false">
      <c r="A15" s="5" t="s">
        <v>25</v>
      </c>
      <c r="B15" s="8" t="n">
        <v>7950</v>
      </c>
      <c r="C15" s="5" t="s">
        <v>11</v>
      </c>
      <c r="D15" s="7" t="s">
        <v>26</v>
      </c>
    </row>
    <row r="16" customFormat="false" ht="15" hidden="false" customHeight="false" outlineLevel="0" collapsed="false">
      <c r="A16" s="5" t="s">
        <v>27</v>
      </c>
      <c r="B16" s="8" t="n">
        <v>663</v>
      </c>
      <c r="C16" s="5" t="s">
        <v>11</v>
      </c>
      <c r="D16" s="7" t="s">
        <v>28</v>
      </c>
    </row>
    <row r="17" customFormat="false" ht="15" hidden="false" customHeight="false" outlineLevel="0" collapsed="false">
      <c r="A17" s="5" t="s">
        <v>29</v>
      </c>
      <c r="B17" s="8" t="n">
        <v>556</v>
      </c>
      <c r="C17" s="5" t="s">
        <v>11</v>
      </c>
      <c r="D17" s="7" t="s">
        <v>30</v>
      </c>
    </row>
    <row r="18" customFormat="false" ht="15" hidden="false" customHeight="false" outlineLevel="0" collapsed="false">
      <c r="A18" s="5" t="s">
        <v>31</v>
      </c>
      <c r="B18" s="9" t="n">
        <v>0.1</v>
      </c>
      <c r="C18" s="5" t="s">
        <v>32</v>
      </c>
      <c r="D18" s="7" t="s">
        <v>33</v>
      </c>
    </row>
    <row r="19" customFormat="false" ht="15" hidden="false" customHeight="false" outlineLevel="0" collapsed="false">
      <c r="A19" s="5" t="s">
        <v>34</v>
      </c>
      <c r="B19" s="8" t="n">
        <v>3</v>
      </c>
      <c r="C19" s="5" t="s">
        <v>11</v>
      </c>
      <c r="D19" s="7" t="s">
        <v>35</v>
      </c>
    </row>
    <row r="20" customFormat="false" ht="15" hidden="false" customHeight="false" outlineLevel="0" collapsed="false">
      <c r="A20" s="5" t="s">
        <v>36</v>
      </c>
      <c r="B20" s="8" t="n">
        <v>3</v>
      </c>
      <c r="C20" s="5" t="s">
        <v>11</v>
      </c>
      <c r="D20" s="7" t="s">
        <v>37</v>
      </c>
    </row>
    <row r="21" customFormat="false" ht="15" hidden="false" customHeight="false" outlineLevel="0" collapsed="false">
      <c r="A21" s="5" t="s">
        <v>38</v>
      </c>
      <c r="B21" s="8" t="n">
        <v>965</v>
      </c>
      <c r="C21" s="5" t="s">
        <v>39</v>
      </c>
      <c r="D21" s="7" t="s">
        <v>40</v>
      </c>
    </row>
    <row r="23" customFormat="false" ht="15" hidden="false" customHeight="false" outlineLevel="0" collapsed="false">
      <c r="A23" s="3" t="s">
        <v>41</v>
      </c>
      <c r="B23" s="3"/>
      <c r="C23" s="3"/>
      <c r="D23" s="3"/>
    </row>
    <row r="24" customFormat="false" ht="15" hidden="false" customHeight="false" outlineLevel="0" collapsed="false">
      <c r="A24" s="4" t="s">
        <v>23</v>
      </c>
      <c r="B24" s="4" t="s">
        <v>4</v>
      </c>
      <c r="C24" s="4" t="s">
        <v>5</v>
      </c>
      <c r="D24" s="4" t="s">
        <v>6</v>
      </c>
    </row>
    <row r="25" customFormat="false" ht="15" hidden="false" customHeight="false" outlineLevel="0" collapsed="false">
      <c r="A25" s="5" t="s">
        <v>42</v>
      </c>
      <c r="B25" s="10" t="n">
        <v>3</v>
      </c>
      <c r="C25" s="5" t="s">
        <v>43</v>
      </c>
      <c r="D25" s="7" t="s">
        <v>44</v>
      </c>
    </row>
    <row r="26" customFormat="false" ht="15" hidden="false" customHeight="false" outlineLevel="0" collapsed="false">
      <c r="A26" s="5" t="s">
        <v>45</v>
      </c>
      <c r="B26" s="8" t="n">
        <v>108</v>
      </c>
      <c r="C26" s="5" t="s">
        <v>43</v>
      </c>
      <c r="D26" s="7" t="s">
        <v>46</v>
      </c>
    </row>
    <row r="27" customFormat="false" ht="15" hidden="false" customHeight="false" outlineLevel="0" collapsed="false">
      <c r="A27" s="5" t="s">
        <v>47</v>
      </c>
      <c r="B27" s="11" t="n">
        <v>0.38</v>
      </c>
      <c r="C27" s="5" t="s">
        <v>48</v>
      </c>
      <c r="D27" s="7"/>
    </row>
    <row r="28" customFormat="false" ht="15" hidden="false" customHeight="false" outlineLevel="0" collapsed="false">
      <c r="A28" s="5" t="s">
        <v>49</v>
      </c>
      <c r="B28" s="8" t="n">
        <v>100</v>
      </c>
      <c r="C28" s="5" t="s">
        <v>11</v>
      </c>
      <c r="D28" s="7" t="s">
        <v>50</v>
      </c>
    </row>
    <row r="29" customFormat="false" ht="22.35" hidden="false" customHeight="false" outlineLevel="0" collapsed="false">
      <c r="A29" s="5" t="s">
        <v>51</v>
      </c>
      <c r="B29" s="6" t="s">
        <v>52</v>
      </c>
      <c r="C29" s="5"/>
      <c r="D29" s="7" t="s">
        <v>53</v>
      </c>
    </row>
    <row r="31" customFormat="false" ht="15" hidden="false" customHeight="false" outlineLevel="0" collapsed="false">
      <c r="A31" s="3" t="s">
        <v>54</v>
      </c>
      <c r="B31" s="3"/>
      <c r="C31" s="3"/>
      <c r="D31" s="3"/>
    </row>
    <row r="32" customFormat="false" ht="15" hidden="false" customHeight="false" outlineLevel="0" collapsed="false">
      <c r="A32" s="4" t="s">
        <v>23</v>
      </c>
      <c r="B32" s="4" t="s">
        <v>24</v>
      </c>
      <c r="C32" s="4" t="s">
        <v>5</v>
      </c>
      <c r="D32" s="4" t="s">
        <v>6</v>
      </c>
    </row>
    <row r="33" customFormat="false" ht="15" hidden="false" customHeight="false" outlineLevel="0" collapsed="false">
      <c r="A33" s="5" t="s">
        <v>55</v>
      </c>
      <c r="B33" s="8" t="n">
        <v>866</v>
      </c>
      <c r="C33" s="5" t="s">
        <v>11</v>
      </c>
      <c r="D33" s="7" t="s">
        <v>56</v>
      </c>
    </row>
    <row r="34" customFormat="false" ht="15" hidden="false" customHeight="false" outlineLevel="0" collapsed="false">
      <c r="A34" s="5" t="s">
        <v>57</v>
      </c>
      <c r="B34" s="8" t="n">
        <v>1528</v>
      </c>
      <c r="C34" s="5" t="s">
        <v>11</v>
      </c>
      <c r="D34" s="7" t="s">
        <v>58</v>
      </c>
    </row>
    <row r="35" customFormat="false" ht="15" hidden="false" customHeight="false" outlineLevel="0" collapsed="false">
      <c r="A35" s="5" t="s">
        <v>59</v>
      </c>
      <c r="B35" s="8" t="n">
        <v>313674</v>
      </c>
      <c r="C35" s="5" t="s">
        <v>11</v>
      </c>
      <c r="D35" s="7"/>
    </row>
    <row r="36" customFormat="false" ht="15" hidden="false" customHeight="false" outlineLevel="0" collapsed="false">
      <c r="A36" s="5" t="s">
        <v>60</v>
      </c>
      <c r="B36" s="9" t="n">
        <v>0.23</v>
      </c>
      <c r="C36" s="5" t="s">
        <v>32</v>
      </c>
      <c r="D36" s="7" t="s">
        <v>61</v>
      </c>
    </row>
    <row r="37" customFormat="false" ht="15" hidden="false" customHeight="false" outlineLevel="0" collapsed="false">
      <c r="A37" s="5" t="s">
        <v>62</v>
      </c>
      <c r="B37" s="10" t="n">
        <v>1.9</v>
      </c>
      <c r="C37" s="5" t="s">
        <v>63</v>
      </c>
      <c r="D37" s="7" t="s">
        <v>64</v>
      </c>
    </row>
    <row r="38" customFormat="false" ht="15" hidden="false" customHeight="false" outlineLevel="0" collapsed="false">
      <c r="A38" s="5" t="s">
        <v>65</v>
      </c>
      <c r="B38" s="6" t="s">
        <v>66</v>
      </c>
      <c r="C38" s="5"/>
      <c r="D38" s="7" t="s">
        <v>67</v>
      </c>
    </row>
    <row r="40" customFormat="false" ht="15" hidden="false" customHeight="false" outlineLevel="0" collapsed="false">
      <c r="A40" s="3" t="s">
        <v>68</v>
      </c>
      <c r="B40" s="3"/>
      <c r="C40" s="3"/>
      <c r="D40" s="3"/>
    </row>
    <row r="41" customFormat="false" ht="15" hidden="false" customHeight="false" outlineLevel="0" collapsed="false">
      <c r="A41" s="4" t="s">
        <v>23</v>
      </c>
      <c r="B41" s="4" t="s">
        <v>4</v>
      </c>
      <c r="C41" s="4" t="s">
        <v>5</v>
      </c>
      <c r="D41" s="4" t="s">
        <v>6</v>
      </c>
    </row>
    <row r="42" customFormat="false" ht="15" hidden="false" customHeight="false" outlineLevel="0" collapsed="false">
      <c r="A42" s="5" t="s">
        <v>69</v>
      </c>
      <c r="B42" s="8" t="n">
        <v>440</v>
      </c>
      <c r="C42" s="5" t="s">
        <v>70</v>
      </c>
      <c r="D42" s="7" t="s">
        <v>71</v>
      </c>
    </row>
    <row r="43" customFormat="false" ht="15" hidden="false" customHeight="false" outlineLevel="0" collapsed="false">
      <c r="A43" s="5" t="s">
        <v>72</v>
      </c>
      <c r="B43" s="8" t="n">
        <v>730</v>
      </c>
      <c r="C43" s="5" t="s">
        <v>70</v>
      </c>
      <c r="D43" s="7" t="s">
        <v>73</v>
      </c>
    </row>
    <row r="44" customFormat="false" ht="15" hidden="false" customHeight="false" outlineLevel="0" collapsed="false">
      <c r="A44" s="5" t="s">
        <v>74</v>
      </c>
      <c r="B44" s="12" t="n">
        <v>711938</v>
      </c>
      <c r="C44" s="5" t="s">
        <v>75</v>
      </c>
      <c r="D44" s="7" t="s">
        <v>76</v>
      </c>
    </row>
    <row r="45" customFormat="false" ht="15" hidden="false" customHeight="false" outlineLevel="0" collapsed="false">
      <c r="A45" s="5" t="s">
        <v>77</v>
      </c>
      <c r="B45" s="12" t="n">
        <v>1600000</v>
      </c>
      <c r="C45" s="5" t="s">
        <v>75</v>
      </c>
      <c r="D45" s="7" t="s">
        <v>78</v>
      </c>
    </row>
    <row r="46" customFormat="false" ht="15" hidden="false" customHeight="false" outlineLevel="0" collapsed="false">
      <c r="A46" s="5" t="s">
        <v>79</v>
      </c>
      <c r="B46" s="10" t="n">
        <f aca="false">B42*1.728+B43*0.064</f>
        <v>807.04</v>
      </c>
      <c r="C46" s="5" t="s">
        <v>48</v>
      </c>
      <c r="D46" s="7" t="s">
        <v>80</v>
      </c>
    </row>
    <row r="48" customFormat="false" ht="15" hidden="false" customHeight="false" outlineLevel="0" collapsed="false">
      <c r="A48" s="3" t="s">
        <v>81</v>
      </c>
      <c r="B48" s="3"/>
      <c r="C48" s="3"/>
      <c r="D48" s="3"/>
    </row>
    <row r="49" customFormat="false" ht="15" hidden="false" customHeight="false" outlineLevel="0" collapsed="false">
      <c r="A49" s="4" t="s">
        <v>3</v>
      </c>
      <c r="B49" s="4" t="s">
        <v>4</v>
      </c>
      <c r="C49" s="4" t="s">
        <v>5</v>
      </c>
      <c r="D49" s="4" t="s">
        <v>6</v>
      </c>
    </row>
    <row r="50" customFormat="false" ht="15" hidden="false" customHeight="false" outlineLevel="0" collapsed="false">
      <c r="A50" s="5" t="s">
        <v>82</v>
      </c>
      <c r="B50" s="6" t="s">
        <v>83</v>
      </c>
      <c r="C50" s="5"/>
      <c r="D50" s="7"/>
    </row>
    <row r="51" customFormat="false" ht="15" hidden="false" customHeight="false" outlineLevel="0" collapsed="false">
      <c r="A51" s="5" t="s">
        <v>84</v>
      </c>
      <c r="B51" s="6" t="s">
        <v>85</v>
      </c>
      <c r="C51" s="5"/>
      <c r="D51" s="7" t="s">
        <v>86</v>
      </c>
    </row>
    <row r="52" customFormat="false" ht="15" hidden="false" customHeight="false" outlineLevel="0" collapsed="false">
      <c r="A52" s="5" t="s">
        <v>87</v>
      </c>
      <c r="B52" s="6" t="s">
        <v>88</v>
      </c>
      <c r="C52" s="5"/>
      <c r="D52" s="7" t="s">
        <v>89</v>
      </c>
    </row>
    <row r="53" customFormat="false" ht="15" hidden="false" customHeight="false" outlineLevel="0" collapsed="false">
      <c r="A53" s="5" t="s">
        <v>90</v>
      </c>
      <c r="B53" s="6" t="s">
        <v>91</v>
      </c>
      <c r="C53" s="5"/>
      <c r="D53" s="7" t="s">
        <v>92</v>
      </c>
    </row>
    <row r="55" customFormat="false" ht="15" hidden="false" customHeight="false" outlineLevel="0" collapsed="false">
      <c r="A55" s="3" t="s">
        <v>93</v>
      </c>
      <c r="B55" s="3"/>
      <c r="C55" s="3"/>
      <c r="D55" s="3"/>
    </row>
    <row r="56" customFormat="false" ht="15" hidden="false" customHeight="true" outlineLevel="0" collapsed="false">
      <c r="A56" s="13" t="s">
        <v>94</v>
      </c>
      <c r="B56" s="13"/>
      <c r="C56" s="13"/>
      <c r="D56" s="13"/>
    </row>
    <row r="57" customFormat="false" ht="15" hidden="false" customHeight="false" outlineLevel="0" collapsed="false">
      <c r="A57" s="13"/>
      <c r="B57" s="13"/>
      <c r="C57" s="13"/>
      <c r="D57" s="13"/>
    </row>
    <row r="58" customFormat="false" ht="15" hidden="false" customHeight="false" outlineLevel="0" collapsed="false">
      <c r="A58" s="13"/>
      <c r="B58" s="13"/>
      <c r="C58" s="13"/>
      <c r="D58" s="13"/>
    </row>
    <row r="59" customFormat="false" ht="15" hidden="false" customHeight="false" outlineLevel="0" collapsed="false">
      <c r="A59" s="13"/>
      <c r="B59" s="13"/>
      <c r="C59" s="13"/>
      <c r="D59" s="13"/>
    </row>
  </sheetData>
  <mergeCells count="10">
    <mergeCell ref="A1:D1"/>
    <mergeCell ref="A3:D3"/>
    <mergeCell ref="A5:D5"/>
    <mergeCell ref="A13:D13"/>
    <mergeCell ref="A23:D23"/>
    <mergeCell ref="A31:D31"/>
    <mergeCell ref="A40:D40"/>
    <mergeCell ref="A48:D48"/>
    <mergeCell ref="A55:D55"/>
    <mergeCell ref="A56:D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" t="s">
        <v>95</v>
      </c>
      <c r="B1" s="1"/>
      <c r="C1" s="1"/>
      <c r="D1" s="1"/>
      <c r="E1" s="1"/>
      <c r="F1" s="1"/>
    </row>
    <row r="3" customFormat="false" ht="15" hidden="false" customHeight="true" outlineLevel="0" collapsed="false">
      <c r="A3" s="13" t="s">
        <v>96</v>
      </c>
      <c r="B3" s="13"/>
      <c r="C3" s="13"/>
      <c r="D3" s="13"/>
      <c r="E3" s="13"/>
      <c r="F3" s="13"/>
    </row>
    <row r="4" customFormat="false" ht="15" hidden="false" customHeight="false" outlineLevel="0" collapsed="false">
      <c r="A4" s="13"/>
      <c r="B4" s="13"/>
      <c r="C4" s="13"/>
      <c r="D4" s="13"/>
      <c r="E4" s="13"/>
      <c r="F4" s="13"/>
    </row>
    <row r="6" customFormat="false" ht="15" hidden="false" customHeight="false" outlineLevel="0" collapsed="false">
      <c r="A6" s="3" t="s">
        <v>97</v>
      </c>
      <c r="B6" s="3"/>
      <c r="C6" s="3"/>
      <c r="D6" s="3"/>
      <c r="E6" s="3"/>
      <c r="F6" s="3"/>
    </row>
    <row r="7" customFormat="false" ht="26.85" hidden="false" customHeight="false" outlineLevel="0" collapsed="false">
      <c r="A7" s="4" t="s">
        <v>98</v>
      </c>
      <c r="B7" s="4" t="s">
        <v>99</v>
      </c>
      <c r="C7" s="4" t="s">
        <v>100</v>
      </c>
      <c r="D7" s="4" t="s">
        <v>5</v>
      </c>
      <c r="E7" s="4" t="s">
        <v>101</v>
      </c>
      <c r="F7" s="4" t="s">
        <v>102</v>
      </c>
    </row>
    <row r="8" customFormat="false" ht="15" hidden="false" customHeight="false" outlineLevel="0" collapsed="false">
      <c r="A8" s="14" t="s">
        <v>103</v>
      </c>
      <c r="B8" s="15" t="n">
        <v>9.5</v>
      </c>
      <c r="C8" s="16" t="n">
        <v>5280</v>
      </c>
      <c r="D8" s="14" t="s">
        <v>104</v>
      </c>
      <c r="E8" s="15" t="n">
        <f aca="false">B8*C8</f>
        <v>50160</v>
      </c>
      <c r="F8" s="14" t="s">
        <v>105</v>
      </c>
    </row>
    <row r="10" customFormat="false" ht="15" hidden="false" customHeight="false" outlineLevel="0" collapsed="false">
      <c r="A10" s="3" t="s">
        <v>106</v>
      </c>
      <c r="B10" s="3"/>
      <c r="C10" s="3"/>
      <c r="D10" s="3"/>
      <c r="E10" s="3"/>
      <c r="F10" s="3"/>
    </row>
    <row r="11" customFormat="false" ht="26.85" hidden="false" customHeight="false" outlineLevel="0" collapsed="false">
      <c r="A11" s="4" t="s">
        <v>98</v>
      </c>
      <c r="B11" s="4" t="s">
        <v>99</v>
      </c>
      <c r="C11" s="4" t="s">
        <v>100</v>
      </c>
      <c r="D11" s="4" t="s">
        <v>5</v>
      </c>
      <c r="E11" s="4" t="s">
        <v>101</v>
      </c>
      <c r="F11" s="4" t="s">
        <v>102</v>
      </c>
    </row>
    <row r="12" customFormat="false" ht="15" hidden="false" customHeight="false" outlineLevel="0" collapsed="false">
      <c r="A12" s="5" t="s">
        <v>107</v>
      </c>
      <c r="B12" s="17"/>
      <c r="C12" s="18" t="n">
        <v>5280</v>
      </c>
      <c r="D12" s="5" t="s">
        <v>104</v>
      </c>
      <c r="E12" s="19" t="str">
        <f aca="false">IF(B12="","",B12*C12)</f>
        <v/>
      </c>
      <c r="F12" s="7" t="s">
        <v>108</v>
      </c>
    </row>
    <row r="13" customFormat="false" ht="15" hidden="false" customHeight="false" outlineLevel="0" collapsed="false">
      <c r="A13" s="5" t="s">
        <v>109</v>
      </c>
      <c r="B13" s="17"/>
      <c r="C13" s="18" t="n">
        <v>8760</v>
      </c>
      <c r="D13" s="5" t="s">
        <v>104</v>
      </c>
      <c r="E13" s="19" t="str">
        <f aca="false">IF(B13="","",B13*C13)</f>
        <v/>
      </c>
      <c r="F13" s="7" t="s">
        <v>110</v>
      </c>
    </row>
    <row r="14" customFormat="false" ht="22.35" hidden="false" customHeight="false" outlineLevel="0" collapsed="false">
      <c r="A14" s="5" t="s">
        <v>111</v>
      </c>
      <c r="B14" s="17"/>
      <c r="C14" s="18" t="n">
        <v>9682</v>
      </c>
      <c r="D14" s="5" t="s">
        <v>112</v>
      </c>
      <c r="E14" s="19" t="str">
        <f aca="false">IF(B14="","",B14*C14)</f>
        <v/>
      </c>
      <c r="F14" s="7" t="s">
        <v>113</v>
      </c>
    </row>
    <row r="15" customFormat="false" ht="15" hidden="false" customHeight="false" outlineLevel="0" collapsed="false">
      <c r="A15" s="5" t="s">
        <v>114</v>
      </c>
      <c r="B15" s="17"/>
      <c r="C15" s="18" t="n">
        <v>12</v>
      </c>
      <c r="D15" s="5" t="s">
        <v>115</v>
      </c>
      <c r="E15" s="19" t="str">
        <f aca="false">IF(B15="","",B15*C15)</f>
        <v/>
      </c>
      <c r="F15" s="7" t="s">
        <v>116</v>
      </c>
    </row>
    <row r="17" customFormat="false" ht="15" hidden="false" customHeight="false" outlineLevel="0" collapsed="false">
      <c r="A17" s="3" t="s">
        <v>117</v>
      </c>
      <c r="B17" s="3"/>
      <c r="C17" s="3"/>
      <c r="D17" s="3"/>
      <c r="E17" s="3"/>
      <c r="F17" s="3"/>
    </row>
    <row r="18" customFormat="false" ht="26.85" hidden="false" customHeight="false" outlineLevel="0" collapsed="false">
      <c r="A18" s="4" t="s">
        <v>98</v>
      </c>
      <c r="B18" s="4" t="s">
        <v>99</v>
      </c>
      <c r="C18" s="4" t="s">
        <v>100</v>
      </c>
      <c r="D18" s="4" t="s">
        <v>5</v>
      </c>
      <c r="E18" s="4" t="s">
        <v>101</v>
      </c>
      <c r="F18" s="4" t="s">
        <v>102</v>
      </c>
    </row>
    <row r="19" customFormat="false" ht="15" hidden="false" customHeight="false" outlineLevel="0" collapsed="false">
      <c r="A19" s="5" t="s">
        <v>118</v>
      </c>
      <c r="B19" s="17"/>
      <c r="C19" s="18" t="n">
        <v>866</v>
      </c>
      <c r="D19" s="5" t="s">
        <v>119</v>
      </c>
      <c r="E19" s="19" t="str">
        <f aca="false">IF(B19="","",B19*C19)</f>
        <v/>
      </c>
      <c r="F19" s="7" t="s">
        <v>120</v>
      </c>
    </row>
    <row r="20" customFormat="false" ht="15" hidden="false" customHeight="false" outlineLevel="0" collapsed="false">
      <c r="A20" s="5" t="s">
        <v>121</v>
      </c>
      <c r="B20" s="17"/>
      <c r="C20" s="18" t="n">
        <v>1528</v>
      </c>
      <c r="D20" s="5" t="s">
        <v>122</v>
      </c>
      <c r="E20" s="19" t="str">
        <f aca="false">IF(B20="","",B20*C20)</f>
        <v/>
      </c>
      <c r="F20" s="7"/>
    </row>
    <row r="21" customFormat="false" ht="15" hidden="false" customHeight="false" outlineLevel="0" collapsed="false">
      <c r="A21" s="5" t="s">
        <v>123</v>
      </c>
      <c r="B21" s="17"/>
      <c r="C21" s="18" t="n">
        <v>199</v>
      </c>
      <c r="D21" s="5" t="s">
        <v>124</v>
      </c>
      <c r="E21" s="19" t="str">
        <f aca="false">IF(B21="","",B21*C21)</f>
        <v/>
      </c>
      <c r="F21" s="7" t="s">
        <v>125</v>
      </c>
    </row>
    <row r="22" customFormat="false" ht="15" hidden="false" customHeight="false" outlineLevel="0" collapsed="false">
      <c r="A22" s="5" t="s">
        <v>126</v>
      </c>
      <c r="B22" s="17"/>
      <c r="C22" s="18" t="n">
        <v>866</v>
      </c>
      <c r="D22" s="5" t="s">
        <v>127</v>
      </c>
      <c r="E22" s="19" t="str">
        <f aca="false">IF(B22="","",B22*C22)</f>
        <v/>
      </c>
      <c r="F22" s="7" t="s">
        <v>128</v>
      </c>
    </row>
    <row r="24" customFormat="false" ht="15" hidden="false" customHeight="false" outlineLevel="0" collapsed="false">
      <c r="A24" s="3" t="s">
        <v>129</v>
      </c>
      <c r="B24" s="3"/>
      <c r="C24" s="3"/>
      <c r="D24" s="3"/>
      <c r="E24" s="3"/>
      <c r="F24" s="3"/>
    </row>
    <row r="25" customFormat="false" ht="26.85" hidden="false" customHeight="false" outlineLevel="0" collapsed="false">
      <c r="A25" s="4" t="s">
        <v>98</v>
      </c>
      <c r="B25" s="4" t="s">
        <v>99</v>
      </c>
      <c r="C25" s="4" t="s">
        <v>100</v>
      </c>
      <c r="D25" s="4" t="s">
        <v>5</v>
      </c>
      <c r="E25" s="4" t="s">
        <v>101</v>
      </c>
      <c r="F25" s="4" t="s">
        <v>102</v>
      </c>
    </row>
    <row r="26" customFormat="false" ht="15" hidden="false" customHeight="false" outlineLevel="0" collapsed="false">
      <c r="A26" s="5" t="s">
        <v>130</v>
      </c>
      <c r="B26" s="17"/>
      <c r="C26" s="18" t="n">
        <v>7950</v>
      </c>
      <c r="D26" s="5" t="s">
        <v>131</v>
      </c>
      <c r="E26" s="19" t="str">
        <f aca="false">IF(B26="","",B26*C26)</f>
        <v/>
      </c>
      <c r="F26" s="7" t="s">
        <v>132</v>
      </c>
    </row>
    <row r="27" customFormat="false" ht="15" hidden="false" customHeight="false" outlineLevel="0" collapsed="false">
      <c r="A27" s="5" t="s">
        <v>133</v>
      </c>
      <c r="B27" s="17"/>
      <c r="C27" s="18" t="n">
        <v>23850</v>
      </c>
      <c r="D27" s="5" t="s">
        <v>122</v>
      </c>
      <c r="E27" s="19" t="str">
        <f aca="false">IF(B27="","",B27*C27)</f>
        <v/>
      </c>
      <c r="F27" s="7" t="s">
        <v>134</v>
      </c>
    </row>
    <row r="28" customFormat="false" ht="15" hidden="false" customHeight="false" outlineLevel="0" collapsed="false">
      <c r="A28" s="5" t="s">
        <v>135</v>
      </c>
      <c r="B28" s="17"/>
      <c r="C28" s="18" t="n">
        <v>23850</v>
      </c>
      <c r="D28" s="5" t="s">
        <v>11</v>
      </c>
      <c r="E28" s="19" t="str">
        <f aca="false">IF(B28="","",B28*C28)</f>
        <v/>
      </c>
      <c r="F28" s="7" t="s">
        <v>136</v>
      </c>
    </row>
    <row r="29" customFormat="false" ht="15" hidden="false" customHeight="false" outlineLevel="0" collapsed="false">
      <c r="A29" s="5" t="s">
        <v>137</v>
      </c>
      <c r="B29" s="17"/>
      <c r="C29" s="18" t="n">
        <v>7950</v>
      </c>
      <c r="D29" s="5" t="s">
        <v>138</v>
      </c>
      <c r="E29" s="19" t="str">
        <f aca="false">IF(B29="","",B29*C29)</f>
        <v/>
      </c>
      <c r="F29" s="7" t="s">
        <v>139</v>
      </c>
    </row>
    <row r="30" customFormat="false" ht="15" hidden="false" customHeight="false" outlineLevel="0" collapsed="false">
      <c r="A30" s="5" t="s">
        <v>140</v>
      </c>
      <c r="B30" s="17"/>
      <c r="C30" s="18" t="n">
        <v>199</v>
      </c>
      <c r="D30" s="5" t="s">
        <v>124</v>
      </c>
      <c r="E30" s="19" t="str">
        <f aca="false">IF(B30="","",B30*C30)</f>
        <v/>
      </c>
      <c r="F30" s="7"/>
    </row>
    <row r="31" customFormat="false" ht="22.35" hidden="false" customHeight="false" outlineLevel="0" collapsed="false">
      <c r="A31" s="5" t="s">
        <v>141</v>
      </c>
      <c r="B31" s="17"/>
      <c r="C31" s="18" t="n">
        <v>500</v>
      </c>
      <c r="D31" s="5" t="s">
        <v>138</v>
      </c>
      <c r="E31" s="19" t="str">
        <f aca="false">IF(B31="","",B31*C31)</f>
        <v/>
      </c>
      <c r="F31" s="7" t="s">
        <v>142</v>
      </c>
    </row>
    <row r="32" customFormat="false" ht="15" hidden="false" customHeight="false" outlineLevel="0" collapsed="false">
      <c r="A32" s="5" t="s">
        <v>143</v>
      </c>
      <c r="B32" s="17"/>
      <c r="C32" s="18" t="n">
        <v>890</v>
      </c>
      <c r="D32" s="5" t="s">
        <v>131</v>
      </c>
      <c r="E32" s="19" t="str">
        <f aca="false">IF(B32="","",B32*C32)</f>
        <v/>
      </c>
      <c r="F32" s="7" t="s">
        <v>144</v>
      </c>
    </row>
    <row r="33" customFormat="false" ht="15" hidden="false" customHeight="false" outlineLevel="0" collapsed="false">
      <c r="A33" s="5" t="s">
        <v>145</v>
      </c>
      <c r="B33" s="17"/>
      <c r="C33" s="18" t="n">
        <v>400</v>
      </c>
      <c r="D33" s="5" t="s">
        <v>146</v>
      </c>
      <c r="E33" s="19" t="str">
        <f aca="false">IF(B33="","",B33*C33)</f>
        <v/>
      </c>
      <c r="F33" s="7" t="s">
        <v>147</v>
      </c>
    </row>
    <row r="35" customFormat="false" ht="15" hidden="false" customHeight="false" outlineLevel="0" collapsed="false">
      <c r="A35" s="3" t="s">
        <v>148</v>
      </c>
      <c r="B35" s="3"/>
      <c r="C35" s="3"/>
      <c r="D35" s="3"/>
      <c r="E35" s="3"/>
      <c r="F35" s="3"/>
    </row>
    <row r="36" customFormat="false" ht="26.85" hidden="false" customHeight="false" outlineLevel="0" collapsed="false">
      <c r="A36" s="4" t="s">
        <v>98</v>
      </c>
      <c r="B36" s="4" t="s">
        <v>99</v>
      </c>
      <c r="C36" s="4" t="s">
        <v>100</v>
      </c>
      <c r="D36" s="4" t="s">
        <v>5</v>
      </c>
      <c r="E36" s="4" t="s">
        <v>101</v>
      </c>
      <c r="F36" s="4" t="s">
        <v>102</v>
      </c>
    </row>
    <row r="37" customFormat="false" ht="15" hidden="false" customHeight="false" outlineLevel="0" collapsed="false">
      <c r="A37" s="5" t="s">
        <v>149</v>
      </c>
      <c r="B37" s="17"/>
      <c r="C37" s="18" t="n">
        <v>2000</v>
      </c>
      <c r="D37" s="5" t="s">
        <v>138</v>
      </c>
      <c r="E37" s="19" t="str">
        <f aca="false">IF(B37="","",B37*C37)</f>
        <v/>
      </c>
      <c r="F37" s="7" t="s">
        <v>150</v>
      </c>
    </row>
    <row r="38" customFormat="false" ht="15" hidden="false" customHeight="false" outlineLevel="0" collapsed="false">
      <c r="A38" s="5" t="s">
        <v>151</v>
      </c>
      <c r="B38" s="17"/>
      <c r="C38" s="18" t="n">
        <v>1000</v>
      </c>
      <c r="D38" s="5" t="s">
        <v>138</v>
      </c>
      <c r="E38" s="19" t="str">
        <f aca="false">IF(B38="","",B38*C38)</f>
        <v/>
      </c>
      <c r="F38" s="7"/>
    </row>
    <row r="39" customFormat="false" ht="15" hidden="false" customHeight="false" outlineLevel="0" collapsed="false">
      <c r="A39" s="5" t="s">
        <v>152</v>
      </c>
      <c r="B39" s="17"/>
      <c r="C39" s="18" t="n">
        <v>2500</v>
      </c>
      <c r="D39" s="5" t="s">
        <v>138</v>
      </c>
      <c r="E39" s="19" t="str">
        <f aca="false">IF(B39="","",B39*C39)</f>
        <v/>
      </c>
      <c r="F39" s="7" t="s">
        <v>153</v>
      </c>
    </row>
    <row r="40" customFormat="false" ht="15" hidden="false" customHeight="false" outlineLevel="0" collapsed="false">
      <c r="A40" s="5" t="s">
        <v>154</v>
      </c>
      <c r="B40" s="17"/>
      <c r="C40" s="18" t="n">
        <v>1200</v>
      </c>
      <c r="D40" s="5" t="s">
        <v>138</v>
      </c>
      <c r="E40" s="19" t="str">
        <f aca="false">IF(B40="","",B40*C40)</f>
        <v/>
      </c>
      <c r="F40" s="7"/>
    </row>
    <row r="41" customFormat="false" ht="15" hidden="false" customHeight="false" outlineLevel="0" collapsed="false">
      <c r="A41" s="5" t="s">
        <v>155</v>
      </c>
      <c r="B41" s="17"/>
      <c r="C41" s="18" t="n">
        <v>800</v>
      </c>
      <c r="D41" s="5" t="s">
        <v>138</v>
      </c>
      <c r="E41" s="19" t="str">
        <f aca="false">IF(B41="","",B41*C41)</f>
        <v/>
      </c>
      <c r="F41" s="7"/>
    </row>
    <row r="42" customFormat="false" ht="15" hidden="false" customHeight="false" outlineLevel="0" collapsed="false">
      <c r="A42" s="5" t="s">
        <v>156</v>
      </c>
      <c r="B42" s="17"/>
      <c r="C42" s="18" t="n">
        <v>350</v>
      </c>
      <c r="D42" s="5" t="s">
        <v>138</v>
      </c>
      <c r="E42" s="19" t="str">
        <f aca="false">IF(B42="","",B42*C42)</f>
        <v/>
      </c>
      <c r="F42" s="7"/>
    </row>
    <row r="43" customFormat="false" ht="15" hidden="false" customHeight="false" outlineLevel="0" collapsed="false">
      <c r="A43" s="5" t="s">
        <v>157</v>
      </c>
      <c r="B43" s="17"/>
      <c r="C43" s="18" t="n">
        <v>120</v>
      </c>
      <c r="D43" s="5" t="s">
        <v>138</v>
      </c>
      <c r="E43" s="19" t="str">
        <f aca="false">IF(B43="","",B43*C43)</f>
        <v/>
      </c>
      <c r="F43" s="7" t="s">
        <v>158</v>
      </c>
    </row>
    <row r="44" customFormat="false" ht="15" hidden="false" customHeight="false" outlineLevel="0" collapsed="false">
      <c r="A44" s="5" t="s">
        <v>159</v>
      </c>
      <c r="B44" s="17"/>
      <c r="C44" s="18" t="n">
        <v>180</v>
      </c>
      <c r="D44" s="5" t="s">
        <v>138</v>
      </c>
      <c r="E44" s="19" t="str">
        <f aca="false">IF(B44="","",B44*C44)</f>
        <v/>
      </c>
      <c r="F44" s="7"/>
    </row>
    <row r="45" customFormat="false" ht="15" hidden="false" customHeight="false" outlineLevel="0" collapsed="false">
      <c r="A45" s="5" t="s">
        <v>160</v>
      </c>
      <c r="B45" s="17"/>
      <c r="C45" s="18" t="n">
        <v>100</v>
      </c>
      <c r="D45" s="5" t="s">
        <v>138</v>
      </c>
      <c r="E45" s="19" t="str">
        <f aca="false">IF(B45="","",B45*C45)</f>
        <v/>
      </c>
      <c r="F45" s="7" t="s">
        <v>161</v>
      </c>
    </row>
    <row r="46" customFormat="false" ht="22.35" hidden="false" customHeight="false" outlineLevel="0" collapsed="false">
      <c r="A46" s="5" t="s">
        <v>162</v>
      </c>
      <c r="B46" s="17"/>
      <c r="C46" s="18" t="n">
        <v>1</v>
      </c>
      <c r="D46" s="5" t="s">
        <v>163</v>
      </c>
      <c r="E46" s="19" t="str">
        <f aca="false">IF(B46="","",B46*C46)</f>
        <v/>
      </c>
      <c r="F46" s="7" t="s">
        <v>164</v>
      </c>
    </row>
    <row r="48" customFormat="false" ht="15" hidden="false" customHeight="false" outlineLevel="0" collapsed="false">
      <c r="A48" s="3" t="s">
        <v>165</v>
      </c>
      <c r="B48" s="3"/>
      <c r="C48" s="3"/>
      <c r="D48" s="3"/>
      <c r="E48" s="3"/>
      <c r="F48" s="3"/>
    </row>
    <row r="49" customFormat="false" ht="26.85" hidden="false" customHeight="false" outlineLevel="0" collapsed="false">
      <c r="A49" s="4" t="s">
        <v>98</v>
      </c>
      <c r="B49" s="4" t="s">
        <v>99</v>
      </c>
      <c r="C49" s="4" t="s">
        <v>100</v>
      </c>
      <c r="D49" s="4" t="s">
        <v>5</v>
      </c>
      <c r="E49" s="4" t="s">
        <v>101</v>
      </c>
      <c r="F49" s="4" t="s">
        <v>102</v>
      </c>
    </row>
    <row r="50" customFormat="false" ht="15" hidden="false" customHeight="false" outlineLevel="0" collapsed="false">
      <c r="A50" s="5" t="s">
        <v>166</v>
      </c>
      <c r="B50" s="17"/>
      <c r="C50" s="18" t="n">
        <v>100</v>
      </c>
      <c r="D50" s="5" t="s">
        <v>138</v>
      </c>
      <c r="E50" s="19" t="str">
        <f aca="false">IF(B50="","",B50*C50)</f>
        <v/>
      </c>
      <c r="F50" s="7" t="s">
        <v>167</v>
      </c>
    </row>
    <row r="51" customFormat="false" ht="15" hidden="false" customHeight="false" outlineLevel="0" collapsed="false">
      <c r="A51" s="5" t="s">
        <v>168</v>
      </c>
      <c r="B51" s="17"/>
      <c r="C51" s="18" t="n">
        <v>300</v>
      </c>
      <c r="D51" s="5" t="s">
        <v>122</v>
      </c>
      <c r="E51" s="19" t="str">
        <f aca="false">IF(B51="","",B51*C51)</f>
        <v/>
      </c>
      <c r="F51" s="7" t="s">
        <v>147</v>
      </c>
    </row>
    <row r="52" customFormat="false" ht="15" hidden="false" customHeight="false" outlineLevel="0" collapsed="false">
      <c r="A52" s="5" t="s">
        <v>169</v>
      </c>
      <c r="B52" s="17"/>
      <c r="C52" s="18" t="n">
        <v>12</v>
      </c>
      <c r="D52" s="5" t="s">
        <v>127</v>
      </c>
      <c r="E52" s="19" t="str">
        <f aca="false">IF(B52="","",B52*C52)</f>
        <v/>
      </c>
      <c r="F52" s="7"/>
    </row>
    <row r="54" customFormat="false" ht="15" hidden="false" customHeight="false" outlineLevel="0" collapsed="false">
      <c r="A54" s="3" t="s">
        <v>170</v>
      </c>
      <c r="B54" s="3"/>
      <c r="C54" s="3"/>
      <c r="D54" s="3"/>
      <c r="E54" s="3"/>
      <c r="F54" s="3"/>
    </row>
    <row r="55" customFormat="false" ht="26.85" hidden="false" customHeight="false" outlineLevel="0" collapsed="false">
      <c r="A55" s="4" t="s">
        <v>98</v>
      </c>
      <c r="B55" s="4" t="s">
        <v>99</v>
      </c>
      <c r="C55" s="4" t="s">
        <v>100</v>
      </c>
      <c r="D55" s="4" t="s">
        <v>5</v>
      </c>
      <c r="E55" s="4" t="s">
        <v>101</v>
      </c>
      <c r="F55" s="4" t="s">
        <v>102</v>
      </c>
    </row>
    <row r="56" customFormat="false" ht="15" hidden="false" customHeight="false" outlineLevel="0" collapsed="false">
      <c r="A56" s="5" t="s">
        <v>171</v>
      </c>
      <c r="B56" s="17"/>
      <c r="C56" s="18" t="n">
        <v>1</v>
      </c>
      <c r="D56" s="5" t="s">
        <v>172</v>
      </c>
      <c r="E56" s="19" t="str">
        <f aca="false">IF(B56="","",B56*C56)</f>
        <v/>
      </c>
      <c r="F56" s="7" t="s">
        <v>173</v>
      </c>
    </row>
    <row r="57" customFormat="false" ht="15" hidden="false" customHeight="false" outlineLevel="0" collapsed="false">
      <c r="A57" s="5" t="s">
        <v>174</v>
      </c>
      <c r="B57" s="17"/>
      <c r="C57" s="18" t="n">
        <v>1</v>
      </c>
      <c r="D57" s="5" t="s">
        <v>172</v>
      </c>
      <c r="E57" s="19" t="str">
        <f aca="false">IF(B57="","",B57*C57)</f>
        <v/>
      </c>
      <c r="F57" s="7"/>
    </row>
    <row r="58" customFormat="false" ht="15" hidden="false" customHeight="false" outlineLevel="0" collapsed="false">
      <c r="A58" s="5" t="s">
        <v>175</v>
      </c>
      <c r="B58" s="17"/>
      <c r="C58" s="18" t="n">
        <v>1</v>
      </c>
      <c r="D58" s="5" t="s">
        <v>172</v>
      </c>
      <c r="E58" s="19" t="str">
        <f aca="false">IF(B58="","",B58*C58)</f>
        <v/>
      </c>
      <c r="F58" s="7" t="s">
        <v>176</v>
      </c>
    </row>
    <row r="59" customFormat="false" ht="15" hidden="false" customHeight="false" outlineLevel="0" collapsed="false">
      <c r="A59" s="5" t="s">
        <v>177</v>
      </c>
      <c r="B59" s="17"/>
      <c r="C59" s="18" t="n">
        <v>1</v>
      </c>
      <c r="D59" s="5" t="s">
        <v>178</v>
      </c>
      <c r="E59" s="19" t="str">
        <f aca="false">IF(B59="","",B59*C59)</f>
        <v/>
      </c>
      <c r="F59" s="7"/>
    </row>
    <row r="61" customFormat="false" ht="15" hidden="false" customHeight="false" outlineLevel="0" collapsed="false">
      <c r="A61" s="20" t="s">
        <v>179</v>
      </c>
      <c r="B61" s="21"/>
      <c r="C61" s="21"/>
      <c r="D61" s="21"/>
      <c r="E61" s="22" t="n">
        <f aca="false">SUM(E12,E13,E14,E15,E19,E20,E21,E22,E26,E27,E28,E29,E30,E31,E32,E33,E37,E38,E39,E40,E41,E42,E43,E44,E45,E46,E50,E51,E52,E56,E57,E58,E59)</f>
        <v>0</v>
      </c>
      <c r="F61" s="21"/>
    </row>
    <row r="63" customFormat="false" ht="15" hidden="false" customHeight="false" outlineLevel="0" collapsed="false">
      <c r="A63" s="3" t="s">
        <v>180</v>
      </c>
      <c r="B63" s="3"/>
      <c r="C63" s="3"/>
      <c r="D63" s="3"/>
      <c r="E63" s="3"/>
      <c r="F63" s="3"/>
    </row>
    <row r="64" customFormat="false" ht="15" hidden="false" customHeight="false" outlineLevel="0" collapsed="false">
      <c r="A64" s="5" t="s">
        <v>181</v>
      </c>
      <c r="B64" s="23"/>
      <c r="C64" s="23"/>
      <c r="D64" s="23"/>
      <c r="E64" s="23"/>
      <c r="F64" s="24" t="s">
        <v>182</v>
      </c>
    </row>
    <row r="65" customFormat="false" ht="15" hidden="false" customHeight="false" outlineLevel="0" collapsed="false">
      <c r="A65" s="5" t="s">
        <v>183</v>
      </c>
      <c r="B65" s="23"/>
      <c r="C65" s="23"/>
      <c r="D65" s="23"/>
      <c r="E65" s="23"/>
      <c r="F65" s="24" t="s">
        <v>184</v>
      </c>
    </row>
    <row r="66" customFormat="false" ht="15" hidden="false" customHeight="false" outlineLevel="0" collapsed="false">
      <c r="A66" s="5" t="s">
        <v>185</v>
      </c>
      <c r="B66" s="23"/>
      <c r="C66" s="23"/>
      <c r="D66" s="23"/>
      <c r="E66" s="23"/>
      <c r="F66" s="24"/>
    </row>
    <row r="67" customFormat="false" ht="15" hidden="false" customHeight="false" outlineLevel="0" collapsed="false">
      <c r="A67" s="5" t="s">
        <v>186</v>
      </c>
      <c r="B67" s="23"/>
      <c r="C67" s="23"/>
      <c r="D67" s="23"/>
      <c r="E67" s="23"/>
      <c r="F67" s="24" t="s">
        <v>187</v>
      </c>
    </row>
    <row r="68" customFormat="false" ht="15" hidden="false" customHeight="false" outlineLevel="0" collapsed="false">
      <c r="A68" s="5" t="s">
        <v>188</v>
      </c>
      <c r="B68" s="23"/>
      <c r="C68" s="23"/>
      <c r="D68" s="23"/>
      <c r="E68" s="23"/>
      <c r="F68" s="24" t="s">
        <v>189</v>
      </c>
    </row>
    <row r="69" customFormat="false" ht="15" hidden="false" customHeight="false" outlineLevel="0" collapsed="false">
      <c r="A69" s="5" t="s">
        <v>190</v>
      </c>
      <c r="B69" s="23"/>
      <c r="C69" s="23"/>
      <c r="D69" s="23"/>
      <c r="E69" s="23"/>
      <c r="F69" s="24" t="s">
        <v>191</v>
      </c>
    </row>
    <row r="70" customFormat="false" ht="15" hidden="false" customHeight="false" outlineLevel="0" collapsed="false">
      <c r="A70" s="5" t="s">
        <v>192</v>
      </c>
      <c r="B70" s="23"/>
      <c r="C70" s="23"/>
      <c r="D70" s="23"/>
      <c r="E70" s="23"/>
      <c r="F70" s="24" t="s">
        <v>193</v>
      </c>
    </row>
    <row r="71" customFormat="false" ht="15" hidden="false" customHeight="false" outlineLevel="0" collapsed="false">
      <c r="A71" s="5" t="s">
        <v>194</v>
      </c>
      <c r="B71" s="23"/>
      <c r="C71" s="23"/>
      <c r="D71" s="23"/>
      <c r="E71" s="23"/>
      <c r="F71" s="24" t="s">
        <v>195</v>
      </c>
    </row>
  </sheetData>
  <mergeCells count="18">
    <mergeCell ref="A1:F1"/>
    <mergeCell ref="A3:F4"/>
    <mergeCell ref="A6:F6"/>
    <mergeCell ref="A10:F10"/>
    <mergeCell ref="A17:F17"/>
    <mergeCell ref="A24:F24"/>
    <mergeCell ref="A35:F35"/>
    <mergeCell ref="A48:F48"/>
    <mergeCell ref="A54:F54"/>
    <mergeCell ref="A63:F63"/>
    <mergeCell ref="B64:E64"/>
    <mergeCell ref="B65:E65"/>
    <mergeCell ref="B66:E66"/>
    <mergeCell ref="B67:E67"/>
    <mergeCell ref="B68:E68"/>
    <mergeCell ref="B69:E69"/>
    <mergeCell ref="B70:E70"/>
    <mergeCell ref="B71:E7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2026-09-09T09:55:08Z</dcterms:created>
  <dc:creator>openpyxl</dc:creator>
  <dc:description/>
  <dc:language>en-US</dc:language>
  <cp:lastModifiedBy/>
  <dcterms:modified xsi:type="dcterms:W3CDTF">2026-09-09T09:55:08Z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